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DELL\Dropbox\My Documents\Investing\__My Documents – EVERYTHING\"/>
    </mc:Choice>
  </mc:AlternateContent>
  <xr:revisionPtr revIDLastSave="0" documentId="13_ncr:1_{14D1EC03-6410-4588-A5E1-B72154C3CA54}" xr6:coauthVersionLast="47" xr6:coauthVersionMax="47" xr10:uidLastSave="{00000000-0000-0000-0000-000000000000}"/>
  <bookViews>
    <workbookView xWindow="4628" yWindow="158" windowWidth="20557" windowHeight="15885" xr2:uid="{AD3D0113-EFE1-40B7-8C8A-119EBF5063B1}"/>
  </bookViews>
  <sheets>
    <sheet name="Offset vs HISA" sheetId="1" r:id="rId1"/>
  </sheets>
  <definedNames>
    <definedName name="Additinoal_Loan_Fee_With_Offset">'Offset vs HISA'!$C$6</definedName>
    <definedName name="Cash">'Offset vs HISA'!$C$10</definedName>
    <definedName name="HISA_Rate">'Offset vs HISA'!$C$9</definedName>
    <definedName name="Loan_Amount">'Offset vs HISA'!$C$4</definedName>
    <definedName name="Loan_Rate_With_Offset">'Offset vs HISA'!$C$5</definedName>
    <definedName name="Loan_Rate_Without_Offset">'Offset vs HISA'!$C$7</definedName>
    <definedName name="MTR">'Offset vs HISA'!$C$8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 r="C15" i="1"/>
  <c r="C14" i="1"/>
  <c r="C19" i="1"/>
  <c r="C13" i="1"/>
  <c r="C16" i="1" l="1"/>
  <c r="C20" i="1"/>
  <c r="C21" i="1" s="1"/>
</calcChain>
</file>

<file path=xl/sharedStrings.xml><?xml version="1.0" encoding="utf-8"?>
<sst xmlns="http://schemas.openxmlformats.org/spreadsheetml/2006/main" count="18" uniqueCount="14">
  <si>
    <t>Loan amount</t>
  </si>
  <si>
    <t>Loan interest rate with offset</t>
  </si>
  <si>
    <t>Loan interest rate without offset</t>
  </si>
  <si>
    <t>Cash</t>
  </si>
  <si>
    <t>HISA interest rate</t>
  </si>
  <si>
    <t>MTR (inc. Medicare levy)</t>
  </si>
  <si>
    <t>Loan interest</t>
  </si>
  <si>
    <t>Total cost after tax:</t>
  </si>
  <si>
    <t>Inputs</t>
  </si>
  <si>
    <t>Tipping point cash amount to use offset:</t>
  </si>
  <si>
    <t>Savings by using HISA (post-tax):</t>
  </si>
  <si>
    <t>Using loan with offset:</t>
  </si>
  <si>
    <t>Using HISA + loan without offset:</t>
  </si>
  <si>
    <t>Additinoal loan fee with offset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</si>
</sst>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0.0%"/>
    <numFmt numFmtId="165" formatCode="dd/mm/yyyy;@"/>
  </numFmts>
  <fonts count="5"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s>
  <fills count="7">
    <fill>
      <patternFill patternType="none"/>
    </fill>
    <fill>
      <patternFill patternType="gray125"/>
    </fill>
    <fill>
      <patternFill patternType="solid">
        <fgColor rgb="FFFFFFCC"/>
      </patternFill>
    </fill>
    <fill>
      <patternFill patternType="solid">
        <fgColor theme="4"/>
      </patternFill>
    </fill>
    <fill>
      <patternFill patternType="solid">
        <fgColor theme="9"/>
      </patternFill>
    </fill>
    <fill>
      <patternFill patternType="solid">
        <fgColor rgb="FFFFFFA1"/>
        <bgColor indexed="64"/>
      </patternFill>
    </fill>
    <fill>
      <patternFill patternType="solid">
        <fgColor rgb="FF0B2D5A"/>
        <bgColor indexed="64"/>
      </patternFill>
    </fill>
  </fills>
  <borders count="19">
    <border>
      <left/>
      <right/>
      <top/>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rgb="FF0C2F59"/>
      </left>
      <right/>
      <top style="thick">
        <color rgb="FF0C2F59"/>
      </top>
      <bottom style="thick">
        <color rgb="FF0C2F59"/>
      </bottom>
      <diagonal/>
    </border>
    <border>
      <left/>
      <right style="thick">
        <color rgb="FF0C2F59"/>
      </right>
      <top style="thick">
        <color rgb="FF0C2F59"/>
      </top>
      <bottom style="thick">
        <color rgb="FF0C2F59"/>
      </bottom>
      <diagonal/>
    </border>
    <border>
      <left style="medium">
        <color rgb="FF0C2F59"/>
      </left>
      <right/>
      <top/>
      <bottom/>
      <diagonal/>
    </border>
    <border>
      <left/>
      <right style="medium">
        <color rgb="FF0C2F59"/>
      </right>
      <top/>
      <bottom/>
      <diagonal/>
    </border>
    <border>
      <left style="medium">
        <color rgb="FF0C2F59"/>
      </left>
      <right/>
      <top/>
      <bottom style="thin">
        <color auto="1"/>
      </bottom>
      <diagonal/>
    </border>
    <border>
      <left/>
      <right style="medium">
        <color rgb="FF0C2F59"/>
      </right>
      <top/>
      <bottom style="thin">
        <color auto="1"/>
      </bottom>
      <diagonal/>
    </border>
    <border>
      <left/>
      <right/>
      <top/>
      <bottom style="thin">
        <color rgb="FF0B2D5A"/>
      </bottom>
      <diagonal/>
    </border>
    <border>
      <left style="medium">
        <color rgb="FF0B2D5A"/>
      </left>
      <right/>
      <top/>
      <bottom/>
      <diagonal/>
    </border>
    <border>
      <left/>
      <right style="medium">
        <color rgb="FF0B2D5A"/>
      </right>
      <top/>
      <bottom/>
      <diagonal/>
    </border>
    <border>
      <left style="medium">
        <color rgb="FF0B2D5A"/>
      </left>
      <right/>
      <top style="medium">
        <color rgb="FF0B2D5A"/>
      </top>
      <bottom/>
      <diagonal/>
    </border>
    <border>
      <left/>
      <right style="medium">
        <color rgb="FF0B2D5A"/>
      </right>
      <top style="medium">
        <color rgb="FF0B2D5A"/>
      </top>
      <bottom/>
      <diagonal/>
    </border>
    <border>
      <left style="thin">
        <color rgb="FFB2B2B2"/>
      </left>
      <right style="medium">
        <color rgb="FF0B2D5A"/>
      </right>
      <top style="thin">
        <color rgb="FFB2B2B2"/>
      </top>
      <bottom style="thin">
        <color rgb="FFB2B2B2"/>
      </bottom>
      <diagonal/>
    </border>
    <border>
      <left style="medium">
        <color rgb="FF0B2D5A"/>
      </left>
      <right/>
      <top/>
      <bottom style="medium">
        <color rgb="FF0B2D5A"/>
      </bottom>
      <diagonal/>
    </border>
    <border>
      <left style="thin">
        <color rgb="FFB2B2B2"/>
      </left>
      <right style="medium">
        <color rgb="FF0B2D5A"/>
      </right>
      <top style="thin">
        <color rgb="FFB2B2B2"/>
      </top>
      <bottom style="medium">
        <color rgb="FF0B2D5A"/>
      </bottom>
      <diagonal/>
    </border>
  </borders>
  <cellStyleXfs count="4">
    <xf numFmtId="0" fontId="0" fillId="0" borderId="0"/>
    <xf numFmtId="0" fontId="1" fillId="2" borderId="1" applyNumberFormat="0" applyFont="0" applyAlignment="0" applyProtection="0"/>
    <xf numFmtId="0" fontId="4" fillId="3" borderId="0" applyNumberFormat="0" applyBorder="0" applyAlignment="0" applyProtection="0"/>
    <xf numFmtId="0" fontId="4" fillId="4" borderId="0" applyNumberFormat="0" applyBorder="0" applyAlignment="0" applyProtection="0"/>
  </cellStyleXfs>
  <cellXfs count="28">
    <xf numFmtId="0" fontId="0" fillId="0" borderId="0" xfId="0"/>
    <xf numFmtId="0" fontId="2" fillId="4" borderId="3" xfId="3" applyFont="1" applyBorder="1"/>
    <xf numFmtId="6" fontId="2" fillId="4" borderId="4" xfId="3" applyNumberFormat="1" applyFont="1" applyBorder="1"/>
    <xf numFmtId="0" fontId="3" fillId="5" borderId="5" xfId="1" applyFont="1" applyFill="1" applyBorder="1" applyAlignment="1">
      <alignment horizontal="center" vertical="center"/>
    </xf>
    <xf numFmtId="6" fontId="3" fillId="5" borderId="6" xfId="1" applyNumberFormat="1" applyFont="1" applyFill="1" applyBorder="1" applyAlignment="1">
      <alignment horizontal="center" vertical="center"/>
    </xf>
    <xf numFmtId="0" fontId="0" fillId="0" borderId="7" xfId="0" applyBorder="1"/>
    <xf numFmtId="6" fontId="0" fillId="0" borderId="8" xfId="0" applyNumberFormat="1" applyBorder="1"/>
    <xf numFmtId="0" fontId="0" fillId="0" borderId="9" xfId="0" applyBorder="1"/>
    <xf numFmtId="6" fontId="0" fillId="0" borderId="10" xfId="0" applyNumberFormat="1" applyBorder="1"/>
    <xf numFmtId="0" fontId="0" fillId="0" borderId="2" xfId="0" applyBorder="1"/>
    <xf numFmtId="0" fontId="0" fillId="0" borderId="0" xfId="0"/>
    <xf numFmtId="165" fontId="2" fillId="6" borderId="11" xfId="0" applyNumberFormat="1" applyFont="1" applyFill="1" applyBorder="1" applyAlignment="1">
      <alignment horizontal="center" wrapText="1"/>
    </xf>
    <xf numFmtId="0" fontId="2" fillId="6" borderId="11" xfId="0" applyFont="1" applyFill="1" applyBorder="1" applyAlignment="1">
      <alignment horizontal="center"/>
    </xf>
    <xf numFmtId="0" fontId="2" fillId="6" borderId="11" xfId="0" applyFont="1" applyFill="1" applyBorder="1" applyAlignment="1">
      <alignment horizontal="center" wrapText="1"/>
    </xf>
    <xf numFmtId="4" fontId="2" fillId="6" borderId="11" xfId="0" applyNumberFormat="1" applyFont="1" applyFill="1" applyBorder="1" applyAlignment="1">
      <alignment horizontal="center" wrapText="1"/>
    </xf>
    <xf numFmtId="0" fontId="4" fillId="6" borderId="11" xfId="0" applyFont="1" applyFill="1" applyBorder="1"/>
    <xf numFmtId="0" fontId="2" fillId="6" borderId="11" xfId="0" quotePrefix="1" applyFont="1" applyFill="1" applyBorder="1" applyAlignment="1">
      <alignment horizontal="center" wrapText="1"/>
    </xf>
    <xf numFmtId="0" fontId="2" fillId="6" borderId="12" xfId="2" applyFont="1" applyFill="1" applyBorder="1" applyAlignment="1">
      <alignment horizontal="center" vertical="center"/>
    </xf>
    <xf numFmtId="0" fontId="2" fillId="6" borderId="13" xfId="2" applyFont="1" applyFill="1" applyBorder="1" applyAlignment="1">
      <alignment horizontal="center" vertical="center"/>
    </xf>
    <xf numFmtId="0" fontId="2" fillId="6" borderId="14" xfId="2" applyFont="1" applyFill="1" applyBorder="1" applyAlignment="1">
      <alignment horizontal="center" vertical="center"/>
    </xf>
    <xf numFmtId="0" fontId="2" fillId="6" borderId="15" xfId="2" applyFont="1" applyFill="1" applyBorder="1" applyAlignment="1">
      <alignment horizontal="center" vertical="center"/>
    </xf>
    <xf numFmtId="0" fontId="0" fillId="0" borderId="12" xfId="0" applyBorder="1"/>
    <xf numFmtId="6" fontId="0" fillId="2" borderId="16" xfId="1" applyNumberFormat="1" applyFont="1" applyBorder="1"/>
    <xf numFmtId="10" fontId="0" fillId="2" borderId="16" xfId="1" applyNumberFormat="1" applyFont="1" applyBorder="1"/>
    <xf numFmtId="164" fontId="0" fillId="2" borderId="16" xfId="1" applyNumberFormat="1" applyFont="1" applyBorder="1"/>
    <xf numFmtId="0" fontId="0" fillId="0" borderId="17" xfId="0" applyBorder="1"/>
    <xf numFmtId="6" fontId="0" fillId="2" borderId="18" xfId="1" applyNumberFormat="1" applyFont="1" applyBorder="1"/>
    <xf numFmtId="0" fontId="4" fillId="6" borderId="0" xfId="0" applyFont="1" applyFill="1"/>
  </cellXfs>
  <cellStyles count="4">
    <cellStyle name="Accent1" xfId="2" builtinId="29"/>
    <cellStyle name="Accent6" xfId="3" builtinId="49"/>
    <cellStyle name="Normal" xfId="0" builtinId="0"/>
    <cellStyle name="Note" xfId="1" builtinId="10"/>
  </cellStyles>
  <dxfs count="0"/>
  <tableStyles count="0" defaultTableStyle="TableStyleMedium2" defaultPivotStyle="PivotStyleLight16"/>
  <colors>
    <mruColors>
      <color rgb="FF0B2D5A"/>
      <color rgb="FF0C2F59"/>
      <color rgb="FFFFFFA1"/>
      <color rgb="FFE3E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0</xdr:rowOff>
    </xdr:from>
    <xdr:to>
      <xdr:col>12</xdr:col>
      <xdr:colOff>504825</xdr:colOff>
      <xdr:row>17</xdr:row>
      <xdr:rowOff>285749</xdr:rowOff>
    </xdr:to>
    <xdr:sp macro="" textlink="">
      <xdr:nvSpPr>
        <xdr:cNvPr id="1025" name="Text Box 1">
          <a:extLst>
            <a:ext uri="{FF2B5EF4-FFF2-40B4-BE49-F238E27FC236}">
              <a16:creationId xmlns:a16="http://schemas.microsoft.com/office/drawing/2014/main" id="{AC3B1B0D-9C54-1F0C-378A-AEAE848D9E3D}"/>
            </a:ext>
          </a:extLst>
        </xdr:cNvPr>
        <xdr:cNvSpPr txBox="1">
          <a:spLocks noChangeArrowheads="1"/>
        </xdr:cNvSpPr>
      </xdr:nvSpPr>
      <xdr:spPr bwMode="auto">
        <a:xfrm>
          <a:off x="4286250" y="357188"/>
          <a:ext cx="5686425" cy="3390899"/>
        </a:xfrm>
        <a:prstGeom prst="rect">
          <a:avLst/>
        </a:prstGeom>
        <a:ln>
          <a:headEnd/>
          <a:tailEnd/>
        </a:ln>
        <a:effectLst>
          <a:softEdge rad="0"/>
        </a:effectLst>
      </xdr:spPr>
      <xdr:style>
        <a:lnRef idx="1">
          <a:schemeClr val="accent4"/>
        </a:lnRef>
        <a:fillRef idx="2">
          <a:schemeClr val="accent4"/>
        </a:fillRef>
        <a:effectRef idx="1">
          <a:schemeClr val="accent4"/>
        </a:effectRef>
        <a:fontRef idx="minor">
          <a:schemeClr val="dk1"/>
        </a:fontRef>
      </xdr:style>
      <xdr:txBody>
        <a:bodyPr vertOverflow="clip" wrap="square" lIns="45720" tIns="45720" rIns="0" bIns="0" anchor="t" upright="1"/>
        <a:lstStyle/>
        <a:p>
          <a:pPr algn="l" rtl="0">
            <a:defRPr sz="1000"/>
          </a:pPr>
          <a:r>
            <a:rPr lang="en-AU" sz="1300" b="0" i="0" u="none" strike="noStrike" baseline="0">
              <a:solidFill>
                <a:srgbClr val="000000"/>
              </a:solidFill>
              <a:latin typeface="Aptos Narrow"/>
            </a:rPr>
            <a:t>If there is </a:t>
          </a:r>
          <a:r>
            <a:rPr lang="en-AU" sz="1300" b="1" i="0" u="none" strike="noStrike" baseline="0">
              <a:solidFill>
                <a:srgbClr val="000000"/>
              </a:solidFill>
              <a:latin typeface="Aptos Narrow"/>
            </a:rPr>
            <a:t>any</a:t>
          </a:r>
          <a:r>
            <a:rPr lang="en-AU" sz="1300" b="0" i="0" u="none" strike="noStrike" baseline="0">
              <a:solidFill>
                <a:srgbClr val="000000"/>
              </a:solidFill>
              <a:latin typeface="Aptos Narrow"/>
            </a:rPr>
            <a:t> chance that when you move out of your current home into a new home that you will turn your current home into an investment property rather than sell it, you want to avoid your loan being paid down because that portion of your loan will lose its tax deduction for the life of the loan (unless you draw it out and invest in </a:t>
          </a:r>
          <a:r>
            <a:rPr lang="en-AU" sz="1300" b="1" i="0" u="none" strike="noStrike" baseline="0">
              <a:solidFill>
                <a:srgbClr val="000000"/>
              </a:solidFill>
              <a:latin typeface="Aptos Narrow"/>
            </a:rPr>
            <a:t>other</a:t>
          </a:r>
          <a:r>
            <a:rPr lang="en-AU" sz="1300" b="0" i="0" u="none" strike="noStrike" baseline="0">
              <a:solidFill>
                <a:srgbClr val="000000"/>
              </a:solidFill>
              <a:latin typeface="Aptos Narrow"/>
            </a:rPr>
            <a:t> income-producing assets). </a:t>
          </a:r>
        </a:p>
        <a:p>
          <a:pPr algn="l" rtl="0">
            <a:defRPr sz="1000"/>
          </a:pPr>
          <a:endParaRPr lang="en-AU" sz="1300" b="0" i="0" u="none" strike="noStrike" baseline="0">
            <a:solidFill>
              <a:srgbClr val="000000"/>
            </a:solidFill>
            <a:latin typeface="Aptos Narrow"/>
          </a:endParaRPr>
        </a:p>
        <a:p>
          <a:pPr algn="l" rtl="0">
            <a:defRPr sz="1000"/>
          </a:pPr>
          <a:r>
            <a:rPr lang="en-AU" sz="1300" b="0" i="0" u="none" strike="noStrike" baseline="0">
              <a:solidFill>
                <a:srgbClr val="000000"/>
              </a:solidFill>
              <a:latin typeface="Aptos Narrow"/>
            </a:rPr>
            <a:t>A redraw is considered paying down your loan, so in this case, you would want to avoid using a redraw facility, and your options for spare cash are an offset account (which often comes with a higher loan interest rate) or moving your cash to a high-interest savings account (HISA).</a:t>
          </a:r>
        </a:p>
        <a:p>
          <a:pPr algn="l" rtl="0">
            <a:defRPr sz="1000"/>
          </a:pPr>
          <a:endParaRPr lang="en-AU" sz="1300" b="0" i="0" u="none" strike="noStrike" baseline="0">
            <a:solidFill>
              <a:srgbClr val="000000"/>
            </a:solidFill>
            <a:latin typeface="Aptos Narrow"/>
          </a:endParaRPr>
        </a:p>
        <a:p>
          <a:pPr algn="l" rtl="0">
            <a:defRPr sz="1000"/>
          </a:pPr>
          <a:r>
            <a:rPr lang="en-AU" sz="1300" b="0" i="0" u="none" strike="noStrike" baseline="0">
              <a:solidFill>
                <a:srgbClr val="000000"/>
              </a:solidFill>
              <a:latin typeface="Aptos Narrow"/>
            </a:rPr>
            <a:t>The choice between those two options depends on the amount of cash you have and how much higher the interest rate on a loan with an offset. If you have a small amount of cash, a HISA would not make a higher  rate on a loan with an offset worthwhile. The calculation on the left determines the tipping point of how much cash makes an offset worthwhile.</a:t>
          </a:r>
        </a:p>
      </xdr:txBody>
    </xdr:sp>
    <xdr:clientData/>
  </xdr:twoCellAnchor>
  <xdr:twoCellAnchor editAs="oneCell">
    <xdr:from>
      <xdr:col>1</xdr:col>
      <xdr:colOff>500062</xdr:colOff>
      <xdr:row>0</xdr:row>
      <xdr:rowOff>76200</xdr:rowOff>
    </xdr:from>
    <xdr:to>
      <xdr:col>2</xdr:col>
      <xdr:colOff>130146</xdr:colOff>
      <xdr:row>0</xdr:row>
      <xdr:rowOff>752475</xdr:rowOff>
    </xdr:to>
    <xdr:pic>
      <xdr:nvPicPr>
        <xdr:cNvPr id="2" name="Picture 1">
          <a:extLst>
            <a:ext uri="{FF2B5EF4-FFF2-40B4-BE49-F238E27FC236}">
              <a16:creationId xmlns:a16="http://schemas.microsoft.com/office/drawing/2014/main" id="{153F8536-5E8A-4ECE-8C6C-86CE7A4AE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6775" y="76200"/>
          <a:ext cx="2035146" cy="676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C2C4C-E4C4-476C-9567-5367901D59FD}">
  <dimension ref="A1:T24"/>
  <sheetViews>
    <sheetView showGridLines="0" tabSelected="1" workbookViewId="0">
      <pane ySplit="1" topLeftCell="A2" activePane="bottomLeft" state="frozen"/>
      <selection pane="bottomLeft" activeCell="N47" sqref="N47"/>
    </sheetView>
  </sheetViews>
  <sheetFormatPr defaultRowHeight="14.25" x14ac:dyDescent="0.45"/>
  <cols>
    <col min="1" max="1" width="5.1328125" customWidth="1"/>
    <col min="2" max="2" width="33.6640625" customWidth="1"/>
    <col min="4" max="4" width="5.3984375" customWidth="1"/>
  </cols>
  <sheetData>
    <row r="1" spans="1:20" s="27" customFormat="1" ht="64.900000000000006" customHeight="1" x14ac:dyDescent="0.45">
      <c r="A1" s="15"/>
      <c r="B1" s="11"/>
      <c r="C1" s="12"/>
      <c r="D1" s="13"/>
      <c r="E1" s="14"/>
      <c r="F1" s="14"/>
      <c r="G1" s="13"/>
      <c r="H1" s="14"/>
      <c r="I1" s="15"/>
      <c r="J1" s="13"/>
      <c r="K1" s="12"/>
      <c r="L1" s="13"/>
      <c r="M1" s="13"/>
      <c r="N1" s="13"/>
      <c r="O1" s="14"/>
      <c r="P1" s="13"/>
      <c r="Q1" s="13"/>
      <c r="R1" s="16"/>
      <c r="S1" s="13"/>
      <c r="T1" s="15"/>
    </row>
    <row r="2" spans="1:20" ht="28.15" customHeight="1" thickBot="1" x14ac:dyDescent="0.5"/>
    <row r="3" spans="1:20" ht="28.15" customHeight="1" x14ac:dyDescent="0.45">
      <c r="B3" s="19" t="s">
        <v>8</v>
      </c>
      <c r="C3" s="20"/>
    </row>
    <row r="4" spans="1:20" x14ac:dyDescent="0.45">
      <c r="B4" s="21" t="s">
        <v>0</v>
      </c>
      <c r="C4" s="22">
        <v>400000</v>
      </c>
    </row>
    <row r="5" spans="1:20" x14ac:dyDescent="0.45">
      <c r="B5" s="21" t="s">
        <v>1</v>
      </c>
      <c r="C5" s="23">
        <v>6.25E-2</v>
      </c>
    </row>
    <row r="6" spans="1:20" x14ac:dyDescent="0.45">
      <c r="B6" s="21" t="s">
        <v>13</v>
      </c>
      <c r="C6" s="22">
        <v>395</v>
      </c>
    </row>
    <row r="7" spans="1:20" x14ac:dyDescent="0.45">
      <c r="B7" s="21" t="s">
        <v>2</v>
      </c>
      <c r="C7" s="23">
        <v>0.06</v>
      </c>
    </row>
    <row r="8" spans="1:20" x14ac:dyDescent="0.45">
      <c r="B8" s="21" t="s">
        <v>5</v>
      </c>
      <c r="C8" s="24">
        <v>0.34499999999999997</v>
      </c>
    </row>
    <row r="9" spans="1:20" x14ac:dyDescent="0.45">
      <c r="B9" s="21" t="s">
        <v>4</v>
      </c>
      <c r="C9" s="23">
        <v>0.05</v>
      </c>
    </row>
    <row r="10" spans="1:20" ht="14.65" thickBot="1" x14ac:dyDescent="0.5">
      <c r="B10" s="25" t="s">
        <v>3</v>
      </c>
      <c r="C10" s="26">
        <v>15000</v>
      </c>
    </row>
    <row r="11" spans="1:20" ht="30" customHeight="1" x14ac:dyDescent="0.45">
      <c r="B11" s="10"/>
      <c r="C11" s="10"/>
    </row>
    <row r="12" spans="1:20" ht="28.15" customHeight="1" x14ac:dyDescent="0.45">
      <c r="B12" s="17" t="s">
        <v>11</v>
      </c>
      <c r="C12" s="18"/>
    </row>
    <row r="13" spans="1:20" x14ac:dyDescent="0.45">
      <c r="B13" s="5" t="s">
        <v>6</v>
      </c>
      <c r="C13" s="6">
        <f>Loan_Amount*Loan_Rate_With_Offset</f>
        <v>25000</v>
      </c>
    </row>
    <row r="14" spans="1:20" x14ac:dyDescent="0.45">
      <c r="B14" s="5" t="s">
        <v>10</v>
      </c>
      <c r="C14" s="6">
        <f>Cash*Loan_Rate_With_Offset</f>
        <v>937.5</v>
      </c>
    </row>
    <row r="15" spans="1:20" x14ac:dyDescent="0.45">
      <c r="B15" s="7" t="s">
        <v>13</v>
      </c>
      <c r="C15" s="8">
        <f>Additinoal_Loan_Fee_With_Offset</f>
        <v>395</v>
      </c>
    </row>
    <row r="16" spans="1:20" x14ac:dyDescent="0.45">
      <c r="B16" s="1" t="s">
        <v>7</v>
      </c>
      <c r="C16" s="2">
        <f>C13-C14+C15</f>
        <v>24457.5</v>
      </c>
    </row>
    <row r="17" spans="2:3" ht="30" customHeight="1" x14ac:dyDescent="0.45">
      <c r="B17" s="9"/>
      <c r="C17" s="9"/>
    </row>
    <row r="18" spans="2:3" ht="28.15" customHeight="1" x14ac:dyDescent="0.45">
      <c r="B18" s="17" t="s">
        <v>12</v>
      </c>
      <c r="C18" s="18"/>
    </row>
    <row r="19" spans="2:3" x14ac:dyDescent="0.45">
      <c r="B19" s="5" t="s">
        <v>6</v>
      </c>
      <c r="C19" s="6">
        <f>Loan_Amount*Loan_Rate_Without_Offset</f>
        <v>24000</v>
      </c>
    </row>
    <row r="20" spans="2:3" x14ac:dyDescent="0.45">
      <c r="B20" s="7" t="s">
        <v>10</v>
      </c>
      <c r="C20" s="8">
        <f>Cash*(1-MTR)*HISA_Rate</f>
        <v>491.25</v>
      </c>
    </row>
    <row r="21" spans="2:3" x14ac:dyDescent="0.45">
      <c r="B21" s="1" t="s">
        <v>7</v>
      </c>
      <c r="C21" s="2">
        <f>C19-C20</f>
        <v>23508.75</v>
      </c>
    </row>
    <row r="22" spans="2:3" ht="28.9" customHeight="1" thickBot="1" x14ac:dyDescent="0.5">
      <c r="B22" s="9"/>
      <c r="C22" s="9"/>
    </row>
    <row r="23" spans="2:3" ht="27.75" customHeight="1" thickTop="1" thickBot="1" x14ac:dyDescent="0.5">
      <c r="B23" s="3" t="s">
        <v>9</v>
      </c>
      <c r="C23" s="4">
        <f>(Loan_Amount*(Loan_Rate_With_Offset-Loan_Rate_Without_Offset)+Additinoal_Loan_Fee_With_Offset) / (Loan_Rate_With_Offset-(1-MTR)*HISA_Rate)</f>
        <v>46890.75630252104</v>
      </c>
    </row>
    <row r="24" spans="2:3" ht="14.65" thickTop="1" x14ac:dyDescent="0.45"/>
  </sheetData>
  <sheetProtection selectLockedCells="1"/>
  <protectedRanges>
    <protectedRange sqref="C4:C10" name="Range1"/>
  </protectedRanges>
  <mergeCells count="6">
    <mergeCell ref="B18:C18"/>
    <mergeCell ref="B12:C12"/>
    <mergeCell ref="B3:C3"/>
    <mergeCell ref="B22:C22"/>
    <mergeCell ref="B17:C17"/>
    <mergeCell ref="B11:C11"/>
  </mergeCells>
  <dataValidations count="1">
    <dataValidation type="list" allowBlank="1" showInputMessage="1" showErrorMessage="1" sqref="C8" xr:uid="{C3078EE1-6391-4090-A751-E2D98F69C93A}">
      <formula1>"0%,15%,30%,34.5%,39%,47%"</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Offset vs HISA</vt:lpstr>
      <vt:lpstr>Additinoal_Loan_Fee_With_Offset</vt:lpstr>
      <vt:lpstr>Cash</vt:lpstr>
      <vt:lpstr>HISA_Rate</vt:lpstr>
      <vt:lpstr>Loan_Amount</vt:lpstr>
      <vt:lpstr>Loan_Rate_With_Offset</vt:lpstr>
      <vt:lpstr>Loan_Rate_Without_Offset</vt:lpstr>
      <vt:lpstr>MTR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 Pollak</dc:creator>
  <cp:lastModifiedBy>Eli Pollak</cp:lastModifiedBy>
  <dcterms:created xsi:type="dcterms:W3CDTF">2024-04-06T23:41:09Z</dcterms:created>
  <dcterms:modified xsi:type="dcterms:W3CDTF">2024-05-05T03:14:21Z</dcterms:modified>
</cp:coreProperties>
</file>